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3820" windowHeight="12150"/>
  </bookViews>
  <sheets>
    <sheet name="Г16" sheetId="1" r:id="rId1"/>
  </sheets>
  <definedNames>
    <definedName name="_xlnm.Print_Area" localSheetId="0">Г16!$A$1:$D$111</definedName>
  </definedNames>
  <calcPr calcId="144525"/>
</workbook>
</file>

<file path=xl/calcChain.xml><?xml version="1.0" encoding="utf-8"?>
<calcChain xmlns="http://schemas.openxmlformats.org/spreadsheetml/2006/main">
  <c r="D94" i="1" l="1"/>
  <c r="D97" i="1" s="1"/>
  <c r="D89" i="1"/>
  <c r="D88" i="1" s="1"/>
  <c r="D79" i="1"/>
  <c r="D76" i="1"/>
  <c r="D75" i="1"/>
  <c r="D74" i="1"/>
  <c r="D66" i="1"/>
  <c r="D69" i="1" s="1"/>
  <c r="D68" i="1" s="1"/>
  <c r="D65" i="1"/>
  <c r="D64" i="1"/>
  <c r="D59" i="1"/>
  <c r="D58" i="1"/>
  <c r="D54" i="1"/>
  <c r="D53" i="1"/>
  <c r="D49" i="1"/>
  <c r="D46" i="1"/>
  <c r="D37" i="1"/>
  <c r="D22" i="1"/>
  <c r="D17" i="1"/>
  <c r="D12" i="1"/>
  <c r="D25" i="1" s="1"/>
  <c r="D98" i="1" l="1"/>
  <c r="D99" i="1" s="1"/>
</calcChain>
</file>

<file path=xl/sharedStrings.xml><?xml version="1.0" encoding="utf-8"?>
<sst xmlns="http://schemas.openxmlformats.org/spreadsheetml/2006/main" count="232" uniqueCount="85">
  <si>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</si>
  <si>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</si>
  <si>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16 по ул. Гагарина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</si>
  <si>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</si>
  <si>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</si>
  <si>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</si>
  <si>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</si>
  <si>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</si>
  <si>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</si>
  <si>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</si>
  <si>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</si>
  <si>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</si>
  <si>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</si>
  <si>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</si>
  <si>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</si>
  <si>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</si>
  <si>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</si>
  <si>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</si>
  <si>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</si>
  <si>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</si>
  <si>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</si>
  <si>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</si>
  <si>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</si>
  <si>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</si>
  <si>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</si>
  <si>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</si>
  <si>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</si>
  <si>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</si>
  <si>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</si>
  <si>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</si>
  <si>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</si>
  <si>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</si>
  <si>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</si>
  <si>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</si>
  <si>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и текущему ремонту общего имущества в отчетном периоде    </t>
  </si>
  <si>
    <t>Содержание несущих конструкций (фундаментов, стен, перекрытий и покрытий, лестниц, несущих элементов крыш) и ненесущих конструкций (перегородок, внутренней отделки, полов)</t>
  </si>
  <si>
    <t xml:space="preserve"> 21.1</t>
  </si>
  <si>
    <t>Годовая фактическая стоимость работ (услуг)</t>
  </si>
  <si>
    <t xml:space="preserve">Содержание оборудования и систем инженерно-технического обеспечения, входящих в состав общего имущества в многоквартирном доме
</t>
  </si>
  <si>
    <t xml:space="preserve"> 22.1</t>
  </si>
  <si>
    <t xml:space="preserve">Содержанию иного общего имущества 
</t>
  </si>
  <si>
    <t xml:space="preserve"> 23.1</t>
  </si>
  <si>
    <t xml:space="preserve">Услуги по управлению
</t>
  </si>
  <si>
    <t xml:space="preserve"> 24.1</t>
  </si>
  <si>
    <t>Обеспечение устранений аварий</t>
  </si>
  <si>
    <t xml:space="preserve"> - </t>
  </si>
  <si>
    <t>Приложение 1</t>
  </si>
  <si>
    <t xml:space="preserve"> 25.1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</si>
  <si>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</si>
  <si>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</si>
  <si>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</si>
  <si>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</si>
  <si>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</si>
  <si>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</si>
  <si>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</si>
  <si>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</si>
  <si>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</si>
  <si>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</si>
  <si>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</si>
  <si>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</si>
  <si>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</si>
  <si>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</si>
  <si>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</si>
  <si>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</si>
  <si>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</si>
  <si>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</si>
  <si>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</si>
  <si>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</si>
  <si>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>куб.м</t>
  </si>
  <si>
    <t>Горячее водоснабжение</t>
  </si>
  <si>
    <t>Общий объем потребления *</t>
  </si>
  <si>
    <t>Начислено потребителям *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</si>
  <si>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</si>
  <si>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</si>
  <si>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</si>
  <si>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</si>
  <si>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</si>
  <si>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</si>
  <si>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</si>
  <si>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</si>
  <si>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</si>
  <si>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Примечание: * - с учетом корректировки размера платы за коммунальную услугу по отоплению за 2018 год</t>
  </si>
  <si>
    <t>Управляющая организация - МП "ЖКХ"</t>
  </si>
  <si>
    <t xml:space="preserve">Холодное водоснабжение </t>
  </si>
  <si>
    <t xml:space="preserve">Отопление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</si>
</sst>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6" fillId="0" borderId="2" xfId="0" applyFont="1" applyFill="1" applyBorder="1"/>
    <xf numFmtId="4" fontId="6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16" fontId="6" fillId="0" borderId="2" xfId="0" applyNumberFormat="1" applyFont="1" applyFill="1" applyBorder="1"/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wrapText="1"/>
    </xf>
    <xf numFmtId="4" fontId="7" fillId="0" borderId="2" xfId="0" applyNumberFormat="1" applyFont="1" applyFill="1" applyBorder="1" applyAlignment="1">
      <alignment wrapText="1"/>
    </xf>
    <xf numFmtId="4" fontId="7" fillId="0" borderId="2" xfId="0" applyNumberFormat="1" applyFont="1" applyFill="1" applyBorder="1"/>
    <xf numFmtId="4" fontId="6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tabSelected="1" zoomScaleNormal="100" workbookViewId="0">
      <selection activeCell="H12" sqref="H12"/>
    </sheetView>
  </sheetViews>
  <sheetFormatPr defaultRowHeight="15" x14ac:dyDescent="0.25"/>
  <cols>
    <col min="1" max="1" width="4.28515625" style="32" customWidth="1"/>
    <col min="2" max="2" width="62.28515625" style="4" customWidth="1"/>
    <col min="3" max="3" width="10.85546875" style="4" customWidth="1"/>
    <col min="4" max="4" width="18.42578125" style="32" customWidth="1"/>
    <col min="5" max="16384" width="9.140625" style="4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5" t="s">
        <v>2</v>
      </c>
      <c r="B3" s="5"/>
      <c r="C3" s="5"/>
      <c r="D3" s="5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11" t="s">
        <v>11</v>
      </c>
    </row>
    <row r="7" spans="1:4" x14ac:dyDescent="0.25">
      <c r="A7" s="7">
        <v>3</v>
      </c>
      <c r="B7" s="7" t="s">
        <v>12</v>
      </c>
      <c r="C7" s="10"/>
      <c r="D7" s="11" t="s">
        <v>13</v>
      </c>
    </row>
    <row r="8" spans="1:4" ht="27.75" customHeight="1" x14ac:dyDescent="0.25">
      <c r="A8" s="12" t="s">
        <v>14</v>
      </c>
      <c r="B8" s="12"/>
      <c r="C8" s="12"/>
      <c r="D8" s="12"/>
    </row>
    <row r="9" spans="1:4" x14ac:dyDescent="0.25">
      <c r="A9" s="13">
        <v>4</v>
      </c>
      <c r="B9" s="7" t="s">
        <v>15</v>
      </c>
      <c r="C9" s="6" t="s">
        <v>16</v>
      </c>
      <c r="D9" s="14">
        <v>0</v>
      </c>
    </row>
    <row r="10" spans="1:4" x14ac:dyDescent="0.25">
      <c r="A10" s="13">
        <v>5</v>
      </c>
      <c r="B10" s="7" t="s">
        <v>17</v>
      </c>
      <c r="C10" s="6" t="s">
        <v>16</v>
      </c>
      <c r="D10" s="14" t="s">
        <v>18</v>
      </c>
    </row>
    <row r="11" spans="1:4" x14ac:dyDescent="0.25">
      <c r="A11" s="13">
        <v>6</v>
      </c>
      <c r="B11" s="7" t="s">
        <v>19</v>
      </c>
      <c r="C11" s="6" t="s">
        <v>16</v>
      </c>
      <c r="D11" s="14">
        <v>105978.71</v>
      </c>
    </row>
    <row r="12" spans="1:4" ht="15.75" customHeight="1" x14ac:dyDescent="0.25">
      <c r="A12" s="13">
        <v>7</v>
      </c>
      <c r="B12" s="15" t="s">
        <v>20</v>
      </c>
      <c r="C12" s="6" t="s">
        <v>16</v>
      </c>
      <c r="D12" s="14">
        <f>D13+D14</f>
        <v>162217.85</v>
      </c>
    </row>
    <row r="13" spans="1:4" x14ac:dyDescent="0.25">
      <c r="A13" s="13">
        <v>8</v>
      </c>
      <c r="B13" s="16" t="s">
        <v>21</v>
      </c>
      <c r="C13" s="6" t="s">
        <v>16</v>
      </c>
      <c r="D13" s="14">
        <v>162217.85</v>
      </c>
    </row>
    <row r="14" spans="1:4" x14ac:dyDescent="0.25">
      <c r="A14" s="13">
        <v>9</v>
      </c>
      <c r="B14" s="16" t="s">
        <v>22</v>
      </c>
      <c r="C14" s="6" t="s">
        <v>16</v>
      </c>
      <c r="D14" s="14"/>
    </row>
    <row r="15" spans="1:4" x14ac:dyDescent="0.25">
      <c r="A15" s="13">
        <v>10</v>
      </c>
      <c r="B15" s="16" t="s">
        <v>23</v>
      </c>
      <c r="C15" s="6" t="s">
        <v>16</v>
      </c>
      <c r="D15" s="14" t="s">
        <v>18</v>
      </c>
    </row>
    <row r="16" spans="1:4" x14ac:dyDescent="0.25">
      <c r="A16" s="13">
        <v>11</v>
      </c>
      <c r="B16" s="7" t="s">
        <v>24</v>
      </c>
      <c r="C16" s="6" t="s">
        <v>16</v>
      </c>
      <c r="D16" s="14">
        <v>144107.37</v>
      </c>
    </row>
    <row r="17" spans="1:4" x14ac:dyDescent="0.25">
      <c r="A17" s="13">
        <v>12</v>
      </c>
      <c r="B17" s="17" t="s">
        <v>25</v>
      </c>
      <c r="C17" s="6" t="s">
        <v>16</v>
      </c>
      <c r="D17" s="14">
        <f>D16</f>
        <v>144107.37</v>
      </c>
    </row>
    <row r="18" spans="1:4" x14ac:dyDescent="0.25">
      <c r="A18" s="13">
        <v>13</v>
      </c>
      <c r="B18" s="16" t="s">
        <v>26</v>
      </c>
      <c r="C18" s="6" t="s">
        <v>16</v>
      </c>
      <c r="D18" s="14" t="s">
        <v>18</v>
      </c>
    </row>
    <row r="19" spans="1:4" x14ac:dyDescent="0.25">
      <c r="A19" s="13">
        <v>14</v>
      </c>
      <c r="B19" s="16" t="s">
        <v>27</v>
      </c>
      <c r="C19" s="6" t="s">
        <v>16</v>
      </c>
      <c r="D19" s="14" t="s">
        <v>18</v>
      </c>
    </row>
    <row r="20" spans="1:4" x14ac:dyDescent="0.25">
      <c r="A20" s="13">
        <v>15</v>
      </c>
      <c r="B20" s="16" t="s">
        <v>28</v>
      </c>
      <c r="C20" s="6" t="s">
        <v>16</v>
      </c>
      <c r="D20" s="14" t="s">
        <v>18</v>
      </c>
    </row>
    <row r="21" spans="1:4" x14ac:dyDescent="0.25">
      <c r="A21" s="13">
        <v>16</v>
      </c>
      <c r="B21" s="16" t="s">
        <v>29</v>
      </c>
      <c r="C21" s="6" t="s">
        <v>16</v>
      </c>
      <c r="D21" s="14" t="s">
        <v>18</v>
      </c>
    </row>
    <row r="22" spans="1:4" x14ac:dyDescent="0.25">
      <c r="A22" s="13">
        <v>17</v>
      </c>
      <c r="B22" s="7" t="s">
        <v>30</v>
      </c>
      <c r="C22" s="6" t="s">
        <v>16</v>
      </c>
      <c r="D22" s="14">
        <f>D16</f>
        <v>144107.37</v>
      </c>
    </row>
    <row r="23" spans="1:4" x14ac:dyDescent="0.25">
      <c r="A23" s="13">
        <v>18</v>
      </c>
      <c r="B23" s="7" t="s">
        <v>31</v>
      </c>
      <c r="C23" s="6" t="s">
        <v>16</v>
      </c>
      <c r="D23" s="14" t="s">
        <v>18</v>
      </c>
    </row>
    <row r="24" spans="1:4" x14ac:dyDescent="0.25">
      <c r="A24" s="13">
        <v>19</v>
      </c>
      <c r="B24" s="7" t="s">
        <v>32</v>
      </c>
      <c r="C24" s="6" t="s">
        <v>16</v>
      </c>
      <c r="D24" s="14">
        <v>0</v>
      </c>
    </row>
    <row r="25" spans="1:4" x14ac:dyDescent="0.25">
      <c r="A25" s="13">
        <v>20</v>
      </c>
      <c r="B25" s="7" t="s">
        <v>33</v>
      </c>
      <c r="C25" s="6" t="s">
        <v>16</v>
      </c>
      <c r="D25" s="14">
        <f>D11+D12-D16+D9</f>
        <v>124089.19</v>
      </c>
    </row>
    <row r="26" spans="1:4" ht="27.75" customHeight="1" x14ac:dyDescent="0.25">
      <c r="A26" s="12" t="s">
        <v>34</v>
      </c>
      <c r="B26" s="12"/>
      <c r="C26" s="12"/>
      <c r="D26" s="12"/>
    </row>
    <row r="27" spans="1:4" ht="26.25" customHeight="1" x14ac:dyDescent="0.25">
      <c r="A27" s="13">
        <v>21</v>
      </c>
      <c r="B27" s="18" t="s">
        <v>35</v>
      </c>
      <c r="C27" s="19"/>
      <c r="D27" s="20"/>
    </row>
    <row r="28" spans="1:4" x14ac:dyDescent="0.25">
      <c r="A28" s="21" t="s">
        <v>36</v>
      </c>
      <c r="B28" s="7" t="s">
        <v>37</v>
      </c>
      <c r="C28" s="6" t="s">
        <v>16</v>
      </c>
      <c r="D28" s="14">
        <v>10444.656000000001</v>
      </c>
    </row>
    <row r="29" spans="1:4" ht="27" customHeight="1" x14ac:dyDescent="0.25">
      <c r="A29" s="13">
        <v>22</v>
      </c>
      <c r="B29" s="22" t="s">
        <v>38</v>
      </c>
      <c r="C29" s="23"/>
      <c r="D29" s="24"/>
    </row>
    <row r="30" spans="1:4" x14ac:dyDescent="0.25">
      <c r="A30" s="21" t="s">
        <v>39</v>
      </c>
      <c r="B30" s="7" t="s">
        <v>37</v>
      </c>
      <c r="C30" s="6" t="s">
        <v>16</v>
      </c>
      <c r="D30" s="14">
        <v>73808.112000000008</v>
      </c>
    </row>
    <row r="31" spans="1:4" x14ac:dyDescent="0.25">
      <c r="A31" s="13">
        <v>23</v>
      </c>
      <c r="B31" s="22" t="s">
        <v>40</v>
      </c>
      <c r="C31" s="23"/>
      <c r="D31" s="24"/>
    </row>
    <row r="32" spans="1:4" x14ac:dyDescent="0.25">
      <c r="A32" s="21" t="s">
        <v>41</v>
      </c>
      <c r="B32" s="7" t="s">
        <v>37</v>
      </c>
      <c r="C32" s="6" t="s">
        <v>16</v>
      </c>
      <c r="D32" s="14">
        <v>56387.027999999998</v>
      </c>
    </row>
    <row r="33" spans="1:4" x14ac:dyDescent="0.25">
      <c r="A33" s="13">
        <v>24</v>
      </c>
      <c r="B33" s="22" t="s">
        <v>42</v>
      </c>
      <c r="C33" s="23"/>
      <c r="D33" s="24"/>
    </row>
    <row r="34" spans="1:4" x14ac:dyDescent="0.25">
      <c r="A34" s="21" t="s">
        <v>43</v>
      </c>
      <c r="B34" s="7" t="s">
        <v>37</v>
      </c>
      <c r="C34" s="6" t="s">
        <v>16</v>
      </c>
      <c r="D34" s="14">
        <v>9103.7880000000005</v>
      </c>
    </row>
    <row r="35" spans="1:4" x14ac:dyDescent="0.25">
      <c r="A35" s="13">
        <v>25</v>
      </c>
      <c r="B35" s="18" t="s">
        <v>44</v>
      </c>
      <c r="C35" s="19" t="s">
        <v>45</v>
      </c>
      <c r="D35" s="20" t="s">
        <v>46</v>
      </c>
    </row>
    <row r="36" spans="1:4" x14ac:dyDescent="0.25">
      <c r="A36" s="21" t="s">
        <v>47</v>
      </c>
      <c r="B36" s="7" t="s">
        <v>37</v>
      </c>
      <c r="C36" s="6" t="s">
        <v>16</v>
      </c>
      <c r="D36" s="14">
        <v>18701.579999999998</v>
      </c>
    </row>
    <row r="37" spans="1:4" x14ac:dyDescent="0.25">
      <c r="A37" s="13">
        <v>26</v>
      </c>
      <c r="B37" s="7" t="s">
        <v>48</v>
      </c>
      <c r="C37" s="6" t="s">
        <v>16</v>
      </c>
      <c r="D37" s="25">
        <f>D28+D30+D32+D34+D36</f>
        <v>168445.16399999999</v>
      </c>
    </row>
    <row r="38" spans="1:4" x14ac:dyDescent="0.25">
      <c r="A38" s="12" t="s">
        <v>49</v>
      </c>
      <c r="B38" s="12"/>
      <c r="C38" s="12"/>
      <c r="D38" s="12"/>
    </row>
    <row r="39" spans="1:4" x14ac:dyDescent="0.25">
      <c r="A39" s="13">
        <v>27</v>
      </c>
      <c r="B39" s="7" t="s">
        <v>50</v>
      </c>
      <c r="C39" s="6" t="s">
        <v>51</v>
      </c>
      <c r="D39" s="26">
        <v>0</v>
      </c>
    </row>
    <row r="40" spans="1:4" x14ac:dyDescent="0.25">
      <c r="A40" s="13">
        <v>28</v>
      </c>
      <c r="B40" s="7" t="s">
        <v>52</v>
      </c>
      <c r="C40" s="6" t="s">
        <v>51</v>
      </c>
      <c r="D40" s="26">
        <v>0</v>
      </c>
    </row>
    <row r="41" spans="1:4" x14ac:dyDescent="0.25">
      <c r="A41" s="13">
        <v>29</v>
      </c>
      <c r="B41" s="7" t="s">
        <v>53</v>
      </c>
      <c r="C41" s="6" t="s">
        <v>51</v>
      </c>
      <c r="D41" s="26">
        <v>0</v>
      </c>
    </row>
    <row r="42" spans="1:4" x14ac:dyDescent="0.25">
      <c r="A42" s="13">
        <v>30</v>
      </c>
      <c r="B42" s="7" t="s">
        <v>54</v>
      </c>
      <c r="C42" s="6" t="s">
        <v>16</v>
      </c>
      <c r="D42" s="14">
        <v>0</v>
      </c>
    </row>
    <row r="43" spans="1:4" x14ac:dyDescent="0.25">
      <c r="A43" s="12" t="s">
        <v>55</v>
      </c>
      <c r="B43" s="12"/>
      <c r="C43" s="12"/>
      <c r="D43" s="12"/>
    </row>
    <row r="44" spans="1:4" x14ac:dyDescent="0.25">
      <c r="A44" s="13">
        <v>31</v>
      </c>
      <c r="B44" s="7" t="s">
        <v>15</v>
      </c>
      <c r="C44" s="6" t="s">
        <v>16</v>
      </c>
      <c r="D44" s="14">
        <v>0</v>
      </c>
    </row>
    <row r="45" spans="1:4" x14ac:dyDescent="0.25">
      <c r="A45" s="13">
        <v>32</v>
      </c>
      <c r="B45" s="7" t="s">
        <v>17</v>
      </c>
      <c r="C45" s="6" t="s">
        <v>16</v>
      </c>
      <c r="D45" s="14"/>
    </row>
    <row r="46" spans="1:4" ht="15.75" customHeight="1" x14ac:dyDescent="0.25">
      <c r="A46" s="13">
        <v>33</v>
      </c>
      <c r="B46" s="7" t="s">
        <v>19</v>
      </c>
      <c r="C46" s="6" t="s">
        <v>16</v>
      </c>
      <c r="D46" s="14">
        <f>445701.77-105978.71</f>
        <v>339723.06</v>
      </c>
    </row>
    <row r="47" spans="1:4" x14ac:dyDescent="0.25">
      <c r="A47" s="13">
        <v>34</v>
      </c>
      <c r="B47" s="7" t="s">
        <v>31</v>
      </c>
      <c r="C47" s="6" t="s">
        <v>16</v>
      </c>
      <c r="D47" s="14"/>
    </row>
    <row r="48" spans="1:4" x14ac:dyDescent="0.25">
      <c r="A48" s="13">
        <v>35</v>
      </c>
      <c r="B48" s="7" t="s">
        <v>32</v>
      </c>
      <c r="C48" s="6" t="s">
        <v>16</v>
      </c>
      <c r="D48" s="14"/>
    </row>
    <row r="49" spans="1:4" x14ac:dyDescent="0.25">
      <c r="A49" s="13">
        <v>36</v>
      </c>
      <c r="B49" s="7" t="s">
        <v>33</v>
      </c>
      <c r="C49" s="6" t="s">
        <v>16</v>
      </c>
      <c r="D49" s="14">
        <f>D56+D66+D76+D86+D96</f>
        <v>400205</v>
      </c>
    </row>
    <row r="50" spans="1:4" x14ac:dyDescent="0.25">
      <c r="A50" s="12" t="s">
        <v>56</v>
      </c>
      <c r="B50" s="12"/>
      <c r="C50" s="12"/>
      <c r="D50" s="12"/>
    </row>
    <row r="51" spans="1:4" x14ac:dyDescent="0.25">
      <c r="A51" s="13">
        <v>37</v>
      </c>
      <c r="B51" s="7" t="s">
        <v>57</v>
      </c>
      <c r="C51" s="6" t="s">
        <v>18</v>
      </c>
      <c r="D51" s="27" t="s">
        <v>84</v>
      </c>
    </row>
    <row r="52" spans="1:4" x14ac:dyDescent="0.25">
      <c r="A52" s="13">
        <v>38</v>
      </c>
      <c r="B52" s="7" t="s">
        <v>5</v>
      </c>
      <c r="C52" s="6" t="s">
        <v>18</v>
      </c>
      <c r="D52" s="11" t="s">
        <v>58</v>
      </c>
    </row>
    <row r="53" spans="1:4" x14ac:dyDescent="0.25">
      <c r="A53" s="13">
        <v>39</v>
      </c>
      <c r="B53" s="7" t="s">
        <v>59</v>
      </c>
      <c r="C53" s="6" t="s">
        <v>60</v>
      </c>
      <c r="D53" s="14">
        <f>177.84144-64.581754</f>
        <v>113.259686</v>
      </c>
    </row>
    <row r="54" spans="1:4" x14ac:dyDescent="0.25">
      <c r="A54" s="13">
        <v>40</v>
      </c>
      <c r="B54" s="7" t="s">
        <v>61</v>
      </c>
      <c r="C54" s="6" t="s">
        <v>16</v>
      </c>
      <c r="D54" s="14">
        <f>454909.03-157336.82-30148.53</f>
        <v>267423.68000000005</v>
      </c>
    </row>
    <row r="55" spans="1:4" x14ac:dyDescent="0.25">
      <c r="A55" s="13">
        <v>41</v>
      </c>
      <c r="B55" s="7" t="s">
        <v>62</v>
      </c>
      <c r="C55" s="6" t="s">
        <v>16</v>
      </c>
      <c r="D55" s="14">
        <v>241554.27</v>
      </c>
    </row>
    <row r="56" spans="1:4" x14ac:dyDescent="0.25">
      <c r="A56" s="13">
        <v>42</v>
      </c>
      <c r="B56" s="7" t="s">
        <v>63</v>
      </c>
      <c r="C56" s="6" t="s">
        <v>16</v>
      </c>
      <c r="D56" s="14">
        <v>319794.88</v>
      </c>
    </row>
    <row r="57" spans="1:4" x14ac:dyDescent="0.25">
      <c r="A57" s="13">
        <v>43</v>
      </c>
      <c r="B57" s="7" t="s">
        <v>64</v>
      </c>
      <c r="C57" s="6" t="s">
        <v>16</v>
      </c>
      <c r="D57" s="14">
        <v>454905.83999999997</v>
      </c>
    </row>
    <row r="58" spans="1:4" x14ac:dyDescent="0.25">
      <c r="A58" s="13">
        <v>44</v>
      </c>
      <c r="B58" s="7" t="s">
        <v>65</v>
      </c>
      <c r="C58" s="6" t="s">
        <v>16</v>
      </c>
      <c r="D58" s="14">
        <f>D57-D59</f>
        <v>135110.95999999996</v>
      </c>
    </row>
    <row r="59" spans="1:4" ht="15" customHeight="1" x14ac:dyDescent="0.25">
      <c r="A59" s="13">
        <v>45</v>
      </c>
      <c r="B59" s="15" t="s">
        <v>66</v>
      </c>
      <c r="C59" s="6" t="s">
        <v>16</v>
      </c>
      <c r="D59" s="14">
        <f>D56</f>
        <v>319794.88</v>
      </c>
    </row>
    <row r="60" spans="1:4" ht="15" customHeight="1" x14ac:dyDescent="0.25">
      <c r="A60" s="13">
        <v>46</v>
      </c>
      <c r="B60" s="15" t="s">
        <v>67</v>
      </c>
      <c r="C60" s="6" t="s">
        <v>16</v>
      </c>
      <c r="D60" s="14">
        <v>147297.92000000001</v>
      </c>
    </row>
    <row r="61" spans="1:4" ht="26.25" x14ac:dyDescent="0.25">
      <c r="A61" s="13">
        <v>47</v>
      </c>
      <c r="B61" s="15" t="s">
        <v>57</v>
      </c>
      <c r="C61" s="6" t="s">
        <v>18</v>
      </c>
      <c r="D61" s="27" t="s">
        <v>83</v>
      </c>
    </row>
    <row r="62" spans="1:4" x14ac:dyDescent="0.25">
      <c r="A62" s="13">
        <v>48</v>
      </c>
      <c r="B62" s="7" t="s">
        <v>5</v>
      </c>
      <c r="C62" s="6" t="s">
        <v>18</v>
      </c>
      <c r="D62" s="11" t="s">
        <v>68</v>
      </c>
    </row>
    <row r="63" spans="1:4" x14ac:dyDescent="0.25">
      <c r="A63" s="13">
        <v>49</v>
      </c>
      <c r="B63" s="7" t="s">
        <v>59</v>
      </c>
      <c r="C63" s="6" t="s">
        <v>60</v>
      </c>
      <c r="D63" s="14">
        <v>994.10848975216607</v>
      </c>
    </row>
    <row r="64" spans="1:4" x14ac:dyDescent="0.25">
      <c r="A64" s="13">
        <v>50</v>
      </c>
      <c r="B64" s="7" t="s">
        <v>61</v>
      </c>
      <c r="C64" s="6" t="s">
        <v>16</v>
      </c>
      <c r="D64" s="14">
        <f>20184.9+4933.01+354.39+594.94</f>
        <v>26067.24</v>
      </c>
    </row>
    <row r="65" spans="1:4" x14ac:dyDescent="0.25">
      <c r="A65" s="13">
        <v>51</v>
      </c>
      <c r="B65" s="7" t="s">
        <v>62</v>
      </c>
      <c r="C65" s="6" t="s">
        <v>16</v>
      </c>
      <c r="D65" s="14">
        <f>16767.59+3618.55+334.17+514.67</f>
        <v>21234.979999999996</v>
      </c>
    </row>
    <row r="66" spans="1:4" x14ac:dyDescent="0.25">
      <c r="A66" s="13">
        <v>52</v>
      </c>
      <c r="B66" s="7" t="s">
        <v>63</v>
      </c>
      <c r="C66" s="6" t="s">
        <v>16</v>
      </c>
      <c r="D66" s="14">
        <f>14670.76+2294.39+148.77+309.12</f>
        <v>17423.04</v>
      </c>
    </row>
    <row r="67" spans="1:4" x14ac:dyDescent="0.25">
      <c r="A67" s="13">
        <v>53</v>
      </c>
      <c r="B67" s="7" t="s">
        <v>64</v>
      </c>
      <c r="C67" s="6" t="s">
        <v>16</v>
      </c>
      <c r="D67" s="14">
        <v>26868.030000000006</v>
      </c>
    </row>
    <row r="68" spans="1:4" x14ac:dyDescent="0.25">
      <c r="A68" s="13">
        <v>54</v>
      </c>
      <c r="B68" s="7" t="s">
        <v>65</v>
      </c>
      <c r="C68" s="6" t="s">
        <v>16</v>
      </c>
      <c r="D68" s="14">
        <f>D67-D69</f>
        <v>9444.9900000000052</v>
      </c>
    </row>
    <row r="69" spans="1:4" ht="15" customHeight="1" x14ac:dyDescent="0.25">
      <c r="A69" s="13">
        <v>55</v>
      </c>
      <c r="B69" s="15" t="s">
        <v>66</v>
      </c>
      <c r="C69" s="6" t="s">
        <v>16</v>
      </c>
      <c r="D69" s="14">
        <f>D66</f>
        <v>17423.04</v>
      </c>
    </row>
    <row r="70" spans="1:4" ht="15" customHeight="1" x14ac:dyDescent="0.25">
      <c r="A70" s="13">
        <v>56</v>
      </c>
      <c r="B70" s="15" t="s">
        <v>67</v>
      </c>
      <c r="C70" s="6" t="s">
        <v>16</v>
      </c>
      <c r="D70" s="14">
        <v>0</v>
      </c>
    </row>
    <row r="71" spans="1:4" ht="26.25" x14ac:dyDescent="0.25">
      <c r="A71" s="13">
        <v>57</v>
      </c>
      <c r="B71" s="15" t="s">
        <v>57</v>
      </c>
      <c r="C71" s="6" t="s">
        <v>18</v>
      </c>
      <c r="D71" s="28" t="s">
        <v>69</v>
      </c>
    </row>
    <row r="72" spans="1:4" x14ac:dyDescent="0.25">
      <c r="A72" s="13">
        <v>58</v>
      </c>
      <c r="B72" s="7" t="s">
        <v>5</v>
      </c>
      <c r="C72" s="6" t="s">
        <v>18</v>
      </c>
      <c r="D72" s="14" t="s">
        <v>68</v>
      </c>
    </row>
    <row r="73" spans="1:4" x14ac:dyDescent="0.25">
      <c r="A73" s="13">
        <v>59</v>
      </c>
      <c r="B73" s="7" t="s">
        <v>70</v>
      </c>
      <c r="C73" s="6" t="s">
        <v>60</v>
      </c>
      <c r="D73" s="14">
        <v>40.154772941556345</v>
      </c>
    </row>
    <row r="74" spans="1:4" x14ac:dyDescent="0.25">
      <c r="A74" s="13">
        <v>60</v>
      </c>
      <c r="B74" s="7" t="s">
        <v>71</v>
      </c>
      <c r="C74" s="6" t="s">
        <v>16</v>
      </c>
      <c r="D74" s="14">
        <f>2370.41+116.78+6988.69+344.33+29721.57+2128.62-287.8-848.53-4286.89</f>
        <v>36247.18</v>
      </c>
    </row>
    <row r="75" spans="1:4" x14ac:dyDescent="0.25">
      <c r="A75" s="13">
        <v>61</v>
      </c>
      <c r="B75" s="7" t="s">
        <v>62</v>
      </c>
      <c r="C75" s="6" t="s">
        <v>16</v>
      </c>
      <c r="D75" s="14">
        <f>0.01+16781.18+2014.1</f>
        <v>18795.289999999997</v>
      </c>
    </row>
    <row r="76" spans="1:4" x14ac:dyDescent="0.25">
      <c r="A76" s="13">
        <v>62</v>
      </c>
      <c r="B76" s="7" t="s">
        <v>63</v>
      </c>
      <c r="C76" s="6" t="s">
        <v>16</v>
      </c>
      <c r="D76" s="14">
        <f>2935.84+183.01+21194.65+525.9+13554.97+894.99</f>
        <v>39289.360000000001</v>
      </c>
    </row>
    <row r="77" spans="1:4" x14ac:dyDescent="0.25">
      <c r="A77" s="13">
        <v>63</v>
      </c>
      <c r="B77" s="7" t="s">
        <v>64</v>
      </c>
      <c r="C77" s="6" t="s">
        <v>16</v>
      </c>
      <c r="D77" s="14">
        <v>36032.35</v>
      </c>
    </row>
    <row r="78" spans="1:4" x14ac:dyDescent="0.25">
      <c r="A78" s="13">
        <v>64</v>
      </c>
      <c r="B78" s="7" t="s">
        <v>65</v>
      </c>
      <c r="C78" s="6" t="s">
        <v>16</v>
      </c>
      <c r="D78" s="14">
        <v>0</v>
      </c>
    </row>
    <row r="79" spans="1:4" ht="15" customHeight="1" x14ac:dyDescent="0.25">
      <c r="A79" s="13">
        <v>65</v>
      </c>
      <c r="B79" s="15" t="s">
        <v>66</v>
      </c>
      <c r="C79" s="6" t="s">
        <v>16</v>
      </c>
      <c r="D79" s="14">
        <f>D77</f>
        <v>36032.35</v>
      </c>
    </row>
    <row r="80" spans="1:4" ht="15" customHeight="1" x14ac:dyDescent="0.25">
      <c r="A80" s="13">
        <v>66</v>
      </c>
      <c r="B80" s="15" t="s">
        <v>67</v>
      </c>
      <c r="C80" s="6" t="s">
        <v>16</v>
      </c>
      <c r="D80" s="14"/>
    </row>
    <row r="81" spans="1:4" x14ac:dyDescent="0.25">
      <c r="A81" s="13">
        <v>67</v>
      </c>
      <c r="B81" s="7" t="s">
        <v>57</v>
      </c>
      <c r="C81" s="6" t="s">
        <v>18</v>
      </c>
      <c r="D81" s="29" t="s">
        <v>72</v>
      </c>
    </row>
    <row r="82" spans="1:4" x14ac:dyDescent="0.25">
      <c r="A82" s="13">
        <v>68</v>
      </c>
      <c r="B82" s="7" t="s">
        <v>5</v>
      </c>
      <c r="C82" s="6" t="s">
        <v>18</v>
      </c>
      <c r="D82" s="14" t="s">
        <v>68</v>
      </c>
    </row>
    <row r="83" spans="1:4" x14ac:dyDescent="0.25">
      <c r="A83" s="13">
        <v>69</v>
      </c>
      <c r="B83" s="7" t="s">
        <v>59</v>
      </c>
      <c r="C83" s="6" t="s">
        <v>60</v>
      </c>
      <c r="D83" s="14">
        <v>996.01374499999997</v>
      </c>
    </row>
    <row r="84" spans="1:4" x14ac:dyDescent="0.25">
      <c r="A84" s="13">
        <v>70</v>
      </c>
      <c r="B84" s="7" t="s">
        <v>61</v>
      </c>
      <c r="C84" s="6" t="s">
        <v>16</v>
      </c>
      <c r="D84" s="14">
        <v>31095</v>
      </c>
    </row>
    <row r="85" spans="1:4" x14ac:dyDescent="0.25">
      <c r="A85" s="13">
        <v>71</v>
      </c>
      <c r="B85" s="7" t="s">
        <v>62</v>
      </c>
      <c r="C85" s="6" t="s">
        <v>16</v>
      </c>
      <c r="D85" s="14">
        <v>23855.77</v>
      </c>
    </row>
    <row r="86" spans="1:4" x14ac:dyDescent="0.25">
      <c r="A86" s="13">
        <v>72</v>
      </c>
      <c r="B86" s="7" t="s">
        <v>63</v>
      </c>
      <c r="C86" s="6" t="s">
        <v>16</v>
      </c>
      <c r="D86" s="14">
        <v>18608.57</v>
      </c>
    </row>
    <row r="87" spans="1:4" x14ac:dyDescent="0.25">
      <c r="A87" s="13">
        <v>73</v>
      </c>
      <c r="B87" s="7" t="s">
        <v>64</v>
      </c>
      <c r="C87" s="6" t="s">
        <v>16</v>
      </c>
      <c r="D87" s="14">
        <v>35725.17</v>
      </c>
    </row>
    <row r="88" spans="1:4" x14ac:dyDescent="0.25">
      <c r="A88" s="13">
        <v>74</v>
      </c>
      <c r="B88" s="7" t="s">
        <v>65</v>
      </c>
      <c r="C88" s="6" t="s">
        <v>16</v>
      </c>
      <c r="D88" s="14">
        <f>D87-D89</f>
        <v>17116.599999999999</v>
      </c>
    </row>
    <row r="89" spans="1:4" ht="14.25" customHeight="1" x14ac:dyDescent="0.25">
      <c r="A89" s="13">
        <v>75</v>
      </c>
      <c r="B89" s="15" t="s">
        <v>66</v>
      </c>
      <c r="C89" s="6" t="s">
        <v>16</v>
      </c>
      <c r="D89" s="14">
        <f>D86</f>
        <v>18608.57</v>
      </c>
    </row>
    <row r="90" spans="1:4" ht="14.25" customHeight="1" x14ac:dyDescent="0.25">
      <c r="A90" s="13">
        <v>76</v>
      </c>
      <c r="B90" s="15" t="s">
        <v>67</v>
      </c>
      <c r="C90" s="6" t="s">
        <v>16</v>
      </c>
      <c r="D90" s="14">
        <v>0</v>
      </c>
    </row>
    <row r="91" spans="1:4" x14ac:dyDescent="0.25">
      <c r="A91" s="13">
        <v>77</v>
      </c>
      <c r="B91" s="7" t="s">
        <v>57</v>
      </c>
      <c r="C91" s="6" t="s">
        <v>18</v>
      </c>
      <c r="D91" s="29" t="s">
        <v>73</v>
      </c>
    </row>
    <row r="92" spans="1:4" x14ac:dyDescent="0.25">
      <c r="A92" s="13">
        <v>78</v>
      </c>
      <c r="B92" s="7" t="s">
        <v>5</v>
      </c>
      <c r="C92" s="6" t="s">
        <v>18</v>
      </c>
      <c r="D92" s="14" t="s">
        <v>74</v>
      </c>
    </row>
    <row r="93" spans="1:4" x14ac:dyDescent="0.25">
      <c r="A93" s="13">
        <v>79</v>
      </c>
      <c r="B93" s="7" t="s">
        <v>59</v>
      </c>
      <c r="C93" s="6" t="s">
        <v>60</v>
      </c>
      <c r="D93" s="30">
        <v>4749.4719999999998</v>
      </c>
    </row>
    <row r="94" spans="1:4" x14ac:dyDescent="0.25">
      <c r="A94" s="13">
        <v>80</v>
      </c>
      <c r="B94" s="7" t="s">
        <v>61</v>
      </c>
      <c r="C94" s="6" t="s">
        <v>16</v>
      </c>
      <c r="D94" s="31">
        <f>761.12+12144.49</f>
        <v>12905.61</v>
      </c>
    </row>
    <row r="95" spans="1:4" x14ac:dyDescent="0.25">
      <c r="A95" s="13">
        <v>81</v>
      </c>
      <c r="B95" s="7" t="s">
        <v>62</v>
      </c>
      <c r="C95" s="6" t="s">
        <v>16</v>
      </c>
      <c r="D95" s="31">
        <v>7816.46</v>
      </c>
    </row>
    <row r="96" spans="1:4" x14ac:dyDescent="0.25">
      <c r="A96" s="13">
        <v>82</v>
      </c>
      <c r="B96" s="7" t="s">
        <v>63</v>
      </c>
      <c r="C96" s="6" t="s">
        <v>16</v>
      </c>
      <c r="D96" s="31">
        <v>5089.1499999999996</v>
      </c>
    </row>
    <row r="97" spans="1:4" x14ac:dyDescent="0.25">
      <c r="A97" s="13">
        <v>83</v>
      </c>
      <c r="B97" s="7" t="s">
        <v>64</v>
      </c>
      <c r="C97" s="6" t="s">
        <v>16</v>
      </c>
      <c r="D97" s="14">
        <f>D94</f>
        <v>12905.61</v>
      </c>
    </row>
    <row r="98" spans="1:4" x14ac:dyDescent="0.25">
      <c r="A98" s="13">
        <v>84</v>
      </c>
      <c r="B98" s="7" t="s">
        <v>65</v>
      </c>
      <c r="C98" s="6" t="s">
        <v>16</v>
      </c>
      <c r="D98" s="14">
        <f>D97</f>
        <v>12905.61</v>
      </c>
    </row>
    <row r="99" spans="1:4" ht="14.25" customHeight="1" x14ac:dyDescent="0.25">
      <c r="A99" s="13">
        <v>85</v>
      </c>
      <c r="B99" s="15" t="s">
        <v>66</v>
      </c>
      <c r="C99" s="6" t="s">
        <v>16</v>
      </c>
      <c r="D99" s="14">
        <f>D97-D98</f>
        <v>0</v>
      </c>
    </row>
    <row r="100" spans="1:4" ht="14.25" customHeight="1" x14ac:dyDescent="0.25">
      <c r="A100" s="13">
        <v>86</v>
      </c>
      <c r="B100" s="15" t="s">
        <v>67</v>
      </c>
      <c r="C100" s="6" t="s">
        <v>16</v>
      </c>
      <c r="D100" s="14">
        <v>0</v>
      </c>
    </row>
    <row r="101" spans="1:4" x14ac:dyDescent="0.25">
      <c r="A101" s="12" t="s">
        <v>75</v>
      </c>
      <c r="B101" s="12"/>
      <c r="C101" s="12"/>
      <c r="D101" s="12"/>
    </row>
    <row r="102" spans="1:4" x14ac:dyDescent="0.25">
      <c r="A102" s="13">
        <v>87</v>
      </c>
      <c r="B102" s="7" t="s">
        <v>50</v>
      </c>
      <c r="C102" s="6" t="s">
        <v>51</v>
      </c>
      <c r="D102" s="14"/>
    </row>
    <row r="103" spans="1:4" x14ac:dyDescent="0.25">
      <c r="A103" s="13">
        <v>88</v>
      </c>
      <c r="B103" s="7" t="s">
        <v>52</v>
      </c>
      <c r="C103" s="6" t="s">
        <v>51</v>
      </c>
      <c r="D103" s="14"/>
    </row>
    <row r="104" spans="1:4" x14ac:dyDescent="0.25">
      <c r="A104" s="13">
        <v>89</v>
      </c>
      <c r="B104" s="7" t="s">
        <v>53</v>
      </c>
      <c r="C104" s="6" t="s">
        <v>76</v>
      </c>
      <c r="D104" s="14"/>
    </row>
    <row r="105" spans="1:4" x14ac:dyDescent="0.25">
      <c r="A105" s="13">
        <v>90</v>
      </c>
      <c r="B105" s="7" t="s">
        <v>54</v>
      </c>
      <c r="C105" s="6" t="s">
        <v>16</v>
      </c>
      <c r="D105" s="14"/>
    </row>
    <row r="106" spans="1:4" x14ac:dyDescent="0.25">
      <c r="A106" s="12" t="s">
        <v>77</v>
      </c>
      <c r="B106" s="12"/>
      <c r="C106" s="12"/>
      <c r="D106" s="12"/>
    </row>
    <row r="107" spans="1:4" x14ac:dyDescent="0.25">
      <c r="A107" s="13">
        <v>91</v>
      </c>
      <c r="B107" s="7" t="s">
        <v>78</v>
      </c>
      <c r="C107" s="6" t="s">
        <v>51</v>
      </c>
      <c r="D107" s="14">
        <v>1</v>
      </c>
    </row>
    <row r="108" spans="1:4" x14ac:dyDescent="0.25">
      <c r="A108" s="13">
        <v>92</v>
      </c>
      <c r="B108" s="7" t="s">
        <v>79</v>
      </c>
      <c r="C108" s="6" t="s">
        <v>51</v>
      </c>
      <c r="D108" s="14">
        <v>0</v>
      </c>
    </row>
    <row r="109" spans="1:4" ht="15" customHeight="1" x14ac:dyDescent="0.25">
      <c r="A109" s="13">
        <v>93</v>
      </c>
      <c r="B109" s="7" t="s">
        <v>80</v>
      </c>
      <c r="C109" s="6" t="s">
        <v>16</v>
      </c>
      <c r="D109" s="14">
        <v>0</v>
      </c>
    </row>
    <row r="110" spans="1:4" x14ac:dyDescent="0.25">
      <c r="A110" s="32" t="s">
        <v>81</v>
      </c>
    </row>
    <row r="111" spans="1:4" x14ac:dyDescent="0.25">
      <c r="D111" s="3" t="s">
        <v>82</v>
      </c>
    </row>
  </sheetData>
  <mergeCells count="15">
    <mergeCell ref="A50:D50"/>
    <mergeCell ref="A101:D101"/>
    <mergeCell ref="A106:D106"/>
    <mergeCell ref="B29:D29"/>
    <mergeCell ref="B31:D31"/>
    <mergeCell ref="B33:D33"/>
    <mergeCell ref="B35:D35"/>
    <mergeCell ref="A38:D38"/>
    <mergeCell ref="A43:D43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  <rowBreaks count="2" manualBreakCount="2">
    <brk id="49" max="3" man="1"/>
    <brk id="10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Г16</vt:lpstr>
      <vt:lpstr>Г16!Область_печати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Чибисова</dc:creator>
  <cp:lastModifiedBy>Чибисова</cp:lastModifiedBy>
  <cp:lastPrinted>2020-03-30T06:20:38Z</cp:lastPrinted>
  <dcterms:created xsi:type="dcterms:W3CDTF">2020-03-30T06:19:10Z</dcterms:created>
  <dcterms:modified xsi:type="dcterms:W3CDTF">2020-03-30T06:20:59Z</dcterms:modified>
</cp:coreProperties>
</file>